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excel 5 " sheetId="1" r:id="rId1"/>
  </sheets>
  <definedNames/>
  <calcPr fullCalcOnLoad="1"/>
</workbook>
</file>

<file path=xl/sharedStrings.xml><?xml version="1.0" encoding="utf-8"?>
<sst xmlns="http://schemas.openxmlformats.org/spreadsheetml/2006/main" count="160" uniqueCount="83">
  <si>
    <t>Title</t>
  </si>
  <si>
    <t>ISSN</t>
  </si>
  <si>
    <t>SJR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</si>
  <si>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</si>
  <si>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</si>
  <si>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</si>
  <si>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</si>
  <si>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</si>
  <si>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</si>
  <si>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</si>
  <si>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</si>
  <si>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Energy and Environmental Science</t>
  </si>
  <si>
    <t>Q1</t>
  </si>
  <si>
    <t>United Kingdom</t>
  </si>
  <si>
    <t>Advances in Applied Microbiology</t>
  </si>
  <si>
    <t>United States</t>
  </si>
  <si>
    <t>Water Research</t>
  </si>
  <si>
    <t>Netherlands</t>
  </si>
  <si>
    <t>International Journal of Greenhouse Gas Control</t>
  </si>
  <si>
    <t>Atmospheric Environment</t>
  </si>
  <si>
    <t>Environmental Pollution</t>
  </si>
  <si>
    <t>Reviews of Environmental Contamination and Toxicology</t>
  </si>
  <si>
    <t>Germany</t>
  </si>
  <si>
    <t>Journal of Exposure Science and Environmental Epidemiology</t>
  </si>
  <si>
    <t>Journal of Toxicology and Environmental Health - Part A: Current Issues</t>
  </si>
  <si>
    <t>Marine Pollution Bulletin</t>
  </si>
  <si>
    <t>Environmental Toxicology</t>
  </si>
  <si>
    <t>Reviews on Environmental Health</t>
  </si>
  <si>
    <t>Israel</t>
  </si>
  <si>
    <t>Environmental Health and Preventive Medicine</t>
  </si>
  <si>
    <t>Q2</t>
  </si>
  <si>
    <t>Japan</t>
  </si>
  <si>
    <t>Environmental Science and Pollution Research</t>
  </si>
  <si>
    <t>Clean - Soil, Air, Water</t>
  </si>
  <si>
    <t>Issues in Ecology</t>
  </si>
  <si>
    <t>Water, Air, and Soil Pollution</t>
  </si>
  <si>
    <t>Aerosol and Air Quality Research</t>
  </si>
  <si>
    <t>Taiwan</t>
  </si>
  <si>
    <t>Aviation Space and Environmental Medicine</t>
  </si>
  <si>
    <t>Air Quality, Atmosphere and Health</t>
  </si>
  <si>
    <t>Water, Air, and Soil Pollution: Focus</t>
  </si>
  <si>
    <t>Environmental Earth Sciences</t>
  </si>
  <si>
    <t>American Journal of Environmental Sciences</t>
  </si>
  <si>
    <t>Desalination and Water Treatment</t>
  </si>
  <si>
    <t>Water and Environment Journal</t>
  </si>
  <si>
    <t>Q3</t>
  </si>
  <si>
    <t>SAE International Journal of Fuels and Lubricants</t>
  </si>
  <si>
    <t>Research Journal of Environmental Toxicology</t>
  </si>
  <si>
    <t>International Journal of Environment and Pollution</t>
  </si>
  <si>
    <t>Environmental Engineering and Management Journal</t>
  </si>
  <si>
    <t>Romania</t>
  </si>
  <si>
    <t>Gefahrstoffe Reinhaltung der Luft</t>
  </si>
  <si>
    <t>Developments in Environmental Science</t>
  </si>
  <si>
    <t>Ekoloji</t>
  </si>
  <si>
    <t>Turkey</t>
  </si>
  <si>
    <t>Journal of Elementology</t>
  </si>
  <si>
    <t>Poland</t>
  </si>
  <si>
    <t>Umweltmedizin in Forschung und Praxis</t>
  </si>
  <si>
    <t>Umweltwissenschaften und Schadstoff-Forschung</t>
  </si>
  <si>
    <t>Pollution Atmospherique</t>
  </si>
  <si>
    <t>France</t>
  </si>
  <si>
    <t>Environmental Quality Management</t>
  </si>
  <si>
    <t>Q4</t>
  </si>
  <si>
    <t>Water Quality, Exposure and Health</t>
  </si>
  <si>
    <t>Asia Pacific Journal of Environmental Law</t>
  </si>
  <si>
    <t>Australia</t>
  </si>
  <si>
    <t>Journal of Environmental Protection and Ecology</t>
  </si>
  <si>
    <t>Bulgaria</t>
  </si>
  <si>
    <t>Journal of Sustainability Science and Management</t>
  </si>
  <si>
    <t>Malaysia</t>
  </si>
  <si>
    <t>Hydrobiological Journal</t>
  </si>
  <si>
    <t>Pollution Research</t>
  </si>
  <si>
    <t>India</t>
  </si>
  <si>
    <t>Larmbekampfung</t>
  </si>
  <si>
    <t>International Journal of Oceans and Oceanography</t>
  </si>
  <si>
    <t>Journal of New England Water Environment Association</t>
  </si>
  <si>
    <t>MSW Management</t>
  </si>
  <si>
    <t>Resource Recycling</t>
  </si>
  <si>
    <t>Retrieved from: http://www.scimagojr.com.</t>
  </si>
  <si>
    <t>H index**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</si>
  <si>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</si>
  <si>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</si>
  <si>
    <t>Pollution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</si>
</sst>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29" fillId="33" borderId="10" xfId="52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29" fillId="34" borderId="10" xfId="52" applyFill="1" applyBorder="1" applyAlignment="1" applyProtection="1">
      <alignment horizontal="left" vertical="top" wrapText="1"/>
      <protection/>
    </xf>
    <xf numFmtId="0" fontId="35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17500155114&amp;tip=sid&amp;clean=0" TargetMode="External" /><Relationship Id="rId2" Type="http://schemas.openxmlformats.org/officeDocument/2006/relationships/hyperlink" Target="http://www.scimagojr.com/journalsearch.php?q=19600&amp;tip=sid&amp;clean=0" TargetMode="External" /><Relationship Id="rId3" Type="http://schemas.openxmlformats.org/officeDocument/2006/relationships/hyperlink" Target="http://www.scimagojr.com/journalsearch.php?q=18795&amp;tip=sid&amp;clean=0" TargetMode="External" /><Relationship Id="rId4" Type="http://schemas.openxmlformats.org/officeDocument/2006/relationships/hyperlink" Target="http://www.scimagojr.com/journalsearch.php?q=6200180161&amp;tip=sid&amp;clean=0" TargetMode="External" /><Relationship Id="rId5" Type="http://schemas.openxmlformats.org/officeDocument/2006/relationships/hyperlink" Target="http://www.scimagojr.com/journalsearch.php?q=23357&amp;tip=sid&amp;clean=0" TargetMode="External" /><Relationship Id="rId6" Type="http://schemas.openxmlformats.org/officeDocument/2006/relationships/hyperlink" Target="http://www.scimagojr.com/journalsearch.php?q=23916&amp;tip=sid&amp;clean=0" TargetMode="External" /><Relationship Id="rId7" Type="http://schemas.openxmlformats.org/officeDocument/2006/relationships/hyperlink" Target="http://www.scimagojr.com/journalsearch.php?q=25192&amp;tip=sid&amp;clean=0" TargetMode="External" /><Relationship Id="rId8" Type="http://schemas.openxmlformats.org/officeDocument/2006/relationships/hyperlink" Target="http://www.scimagojr.com/journalsearch.php?q=4400151701&amp;tip=sid&amp;clean=0" TargetMode="External" /><Relationship Id="rId9" Type="http://schemas.openxmlformats.org/officeDocument/2006/relationships/hyperlink" Target="http://www.scimagojr.com/journalsearch.php?q=25151&amp;tip=sid&amp;clean=0" TargetMode="External" /><Relationship Id="rId10" Type="http://schemas.openxmlformats.org/officeDocument/2006/relationships/hyperlink" Target="http://www.scimagojr.com/journalsearch.php?q=24024&amp;tip=sid&amp;clean=0" TargetMode="External" /><Relationship Id="rId11" Type="http://schemas.openxmlformats.org/officeDocument/2006/relationships/hyperlink" Target="http://www.scimagojr.com/journalsearch.php?q=25093&amp;tip=sid&amp;clean=0" TargetMode="External" /><Relationship Id="rId12" Type="http://schemas.openxmlformats.org/officeDocument/2006/relationships/hyperlink" Target="http://www.scimagojr.com/journalsearch.php?q=25263&amp;tip=sid&amp;clean=0" TargetMode="External" /><Relationship Id="rId13" Type="http://schemas.openxmlformats.org/officeDocument/2006/relationships/hyperlink" Target="http://www.scimagojr.com/journalsearch.php?q=28127&amp;tip=sid&amp;clean=0" TargetMode="External" /><Relationship Id="rId14" Type="http://schemas.openxmlformats.org/officeDocument/2006/relationships/hyperlink" Target="http://www.scimagojr.com/journalsearch.php?q=23918&amp;tip=sid&amp;clean=0" TargetMode="External" /><Relationship Id="rId15" Type="http://schemas.openxmlformats.org/officeDocument/2006/relationships/hyperlink" Target="http://www.scimagojr.com/journalsearch.php?q=5400152707&amp;tip=sid&amp;clean=0" TargetMode="External" /><Relationship Id="rId16" Type="http://schemas.openxmlformats.org/officeDocument/2006/relationships/hyperlink" Target="http://www.scimagojr.com/journalsearch.php?q=19700182347&amp;tip=sid&amp;clean=0" TargetMode="External" /><Relationship Id="rId17" Type="http://schemas.openxmlformats.org/officeDocument/2006/relationships/hyperlink" Target="http://www.scimagojr.com/journalsearch.php?q=24554&amp;tip=sid&amp;clean=0" TargetMode="External" /><Relationship Id="rId18" Type="http://schemas.openxmlformats.org/officeDocument/2006/relationships/hyperlink" Target="http://www.scimagojr.com/journalsearch.php?q=14000156235&amp;tip=sid&amp;clean=0" TargetMode="External" /><Relationship Id="rId19" Type="http://schemas.openxmlformats.org/officeDocument/2006/relationships/hyperlink" Target="http://www.scimagojr.com/journalsearch.php?q=28072&amp;tip=sid&amp;clean=0" TargetMode="External" /><Relationship Id="rId20" Type="http://schemas.openxmlformats.org/officeDocument/2006/relationships/hyperlink" Target="http://www.scimagojr.com/journalsearch.php?q=14500154732&amp;tip=sid&amp;clean=0" TargetMode="External" /><Relationship Id="rId21" Type="http://schemas.openxmlformats.org/officeDocument/2006/relationships/hyperlink" Target="http://www.scimagojr.com/journalsearch.php?q=24559&amp;tip=sid&amp;clean=0" TargetMode="External" /><Relationship Id="rId22" Type="http://schemas.openxmlformats.org/officeDocument/2006/relationships/hyperlink" Target="http://www.scimagojr.com/journalsearch.php?q=19400158519&amp;tip=sid&amp;clean=0" TargetMode="External" /><Relationship Id="rId23" Type="http://schemas.openxmlformats.org/officeDocument/2006/relationships/hyperlink" Target="http://www.scimagojr.com/journalsearch.php?q=5400152617&amp;tip=sid&amp;clean=0" TargetMode="External" /><Relationship Id="rId24" Type="http://schemas.openxmlformats.org/officeDocument/2006/relationships/hyperlink" Target="http://www.scimagojr.com/journalsearch.php?q=19700175585&amp;tip=sid&amp;clean=0" TargetMode="External" /><Relationship Id="rId25" Type="http://schemas.openxmlformats.org/officeDocument/2006/relationships/hyperlink" Target="http://www.scimagojr.com/journalsearch.php?q=5800173373&amp;tip=sid&amp;clean=0" TargetMode="External" /><Relationship Id="rId26" Type="http://schemas.openxmlformats.org/officeDocument/2006/relationships/hyperlink" Target="http://www.scimagojr.com/journalsearch.php?q=19700174712&amp;tip=sid&amp;clean=0" TargetMode="External" /><Relationship Id="rId27" Type="http://schemas.openxmlformats.org/officeDocument/2006/relationships/hyperlink" Target="http://www.scimagojr.com/journalsearch.php?q=17700155411&amp;tip=sid&amp;clean=0" TargetMode="External" /><Relationship Id="rId28" Type="http://schemas.openxmlformats.org/officeDocument/2006/relationships/hyperlink" Target="http://www.scimagojr.com/journalsearch.php?q=23996&amp;tip=sid&amp;clean=0" TargetMode="External" /><Relationship Id="rId29" Type="http://schemas.openxmlformats.org/officeDocument/2006/relationships/hyperlink" Target="http://www.scimagojr.com/journalsearch.php?q=12000154347&amp;tip=sid&amp;clean=0" TargetMode="External" /><Relationship Id="rId30" Type="http://schemas.openxmlformats.org/officeDocument/2006/relationships/hyperlink" Target="http://www.scimagojr.com/journalsearch.php?q=23945&amp;tip=sid&amp;clean=0" TargetMode="External" /><Relationship Id="rId31" Type="http://schemas.openxmlformats.org/officeDocument/2006/relationships/hyperlink" Target="http://www.scimagojr.com/journalsearch.php?q=11700154344&amp;tip=sid&amp;clean=0" TargetMode="External" /><Relationship Id="rId32" Type="http://schemas.openxmlformats.org/officeDocument/2006/relationships/hyperlink" Target="http://www.scimagojr.com/journalsearch.php?q=4000148505&amp;tip=sid&amp;clean=0" TargetMode="External" /><Relationship Id="rId33" Type="http://schemas.openxmlformats.org/officeDocument/2006/relationships/hyperlink" Target="http://www.scimagojr.com/journalsearch.php?q=19200157041&amp;tip=sid&amp;clean=0" TargetMode="External" /><Relationship Id="rId34" Type="http://schemas.openxmlformats.org/officeDocument/2006/relationships/hyperlink" Target="http://www.scimagojr.com/journalsearch.php?q=20248&amp;tip=sid&amp;clean=0" TargetMode="External" /><Relationship Id="rId35" Type="http://schemas.openxmlformats.org/officeDocument/2006/relationships/hyperlink" Target="http://www.scimagojr.com/journalsearch.php?q=24538&amp;tip=sid&amp;clean=0" TargetMode="External" /><Relationship Id="rId36" Type="http://schemas.openxmlformats.org/officeDocument/2006/relationships/hyperlink" Target="http://www.scimagojr.com/journalsearch.php?q=24489&amp;tip=sid&amp;clean=0" TargetMode="External" /><Relationship Id="rId37" Type="http://schemas.openxmlformats.org/officeDocument/2006/relationships/hyperlink" Target="http://www.scimagojr.com/journalsearch.php?q=5000160301&amp;tip=sid&amp;clean=0" TargetMode="External" /><Relationship Id="rId38" Type="http://schemas.openxmlformats.org/officeDocument/2006/relationships/hyperlink" Target="http://www.scimagojr.com/journalsearch.php?q=19600157308&amp;tip=sid&amp;clean=0" TargetMode="External" /><Relationship Id="rId39" Type="http://schemas.openxmlformats.org/officeDocument/2006/relationships/hyperlink" Target="http://www.scimagojr.com/journalsearch.php?q=22766&amp;tip=sid&amp;clean=0" TargetMode="External" /><Relationship Id="rId40" Type="http://schemas.openxmlformats.org/officeDocument/2006/relationships/hyperlink" Target="http://www.scimagojr.com/journalsearch.php?q=12400154728&amp;tip=sid&amp;clean=0" TargetMode="External" /><Relationship Id="rId41" Type="http://schemas.openxmlformats.org/officeDocument/2006/relationships/hyperlink" Target="http://www.scimagojr.com/journalsearch.php?q=17700156532&amp;tip=sid&amp;clean=0" TargetMode="External" /><Relationship Id="rId42" Type="http://schemas.openxmlformats.org/officeDocument/2006/relationships/hyperlink" Target="http://www.scimagojr.com/journalsearch.php?q=15169&amp;tip=sid&amp;clean=0" TargetMode="External" /><Relationship Id="rId43" Type="http://schemas.openxmlformats.org/officeDocument/2006/relationships/hyperlink" Target="http://www.scimagojr.com/journalsearch.php?q=24741&amp;tip=sid&amp;clean=0" TargetMode="External" /><Relationship Id="rId44" Type="http://schemas.openxmlformats.org/officeDocument/2006/relationships/hyperlink" Target="http://www.scimagojr.com/journalsearch.php?q=6300153113&amp;tip=sid&amp;clean=0" TargetMode="External" /><Relationship Id="rId45" Type="http://schemas.openxmlformats.org/officeDocument/2006/relationships/hyperlink" Target="http://www.scimagojr.com/journalsearch.php?q=19700174617&amp;tip=sid&amp;clean=0" TargetMode="External" /><Relationship Id="rId46" Type="http://schemas.openxmlformats.org/officeDocument/2006/relationships/hyperlink" Target="http://www.scimagojr.com/journalsearch.php?q=24477&amp;tip=sid&amp;clean=0" TargetMode="External" /><Relationship Id="rId47" Type="http://schemas.openxmlformats.org/officeDocument/2006/relationships/hyperlink" Target="http://www.scimagojr.com/journalsearch.php?q=5300152536&amp;tip=sid&amp;clean=0" TargetMode="External" /><Relationship Id="rId48" Type="http://schemas.openxmlformats.org/officeDocument/2006/relationships/hyperlink" Target="http://www.scimagojr.com/journalsearch.php?q=4000151911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7" customWidth="1"/>
    <col min="2" max="2" width="46.8515625" style="7" customWidth="1"/>
    <col min="3" max="3" width="10.140625" style="7" customWidth="1"/>
    <col min="4" max="4" width="3.421875" style="7" customWidth="1"/>
    <col min="5" max="5" width="6.00390625" style="7" customWidth="1"/>
    <col min="6" max="6" width="11.140625" style="5" customWidth="1"/>
    <col min="7" max="7" width="16.57421875" style="7" hidden="1" customWidth="1"/>
    <col min="8" max="8" width="18.421875" style="7" hidden="1" customWidth="1"/>
    <col min="9" max="9" width="10.28125" style="7" hidden="1" customWidth="1"/>
    <col min="10" max="10" width="18.140625" style="7" hidden="1" customWidth="1"/>
    <col min="11" max="11" width="20.28125" style="7" hidden="1" customWidth="1"/>
    <col min="12" max="12" width="18.8515625" style="7" hidden="1" customWidth="1"/>
    <col min="13" max="13" width="10.140625" style="7" hidden="1" customWidth="1"/>
    <col min="14" max="14" width="15.421875" style="7" bestFit="1" customWidth="1"/>
    <col min="15" max="16384" width="9.140625" style="7" customWidth="1"/>
  </cols>
  <sheetData>
    <row r="1" ht="23.25">
      <c r="B1" s="8" t="s">
        <v>82</v>
      </c>
    </row>
    <row r="3" spans="1:14" ht="15" customHeight="1" thickBot="1">
      <c r="A3" s="1"/>
      <c r="B3" s="1" t="s">
        <v>0</v>
      </c>
      <c r="C3" s="1" t="s">
        <v>1</v>
      </c>
      <c r="D3" s="10" t="s">
        <v>2</v>
      </c>
      <c r="E3" s="10"/>
      <c r="F3" s="1" t="s">
        <v>79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</row>
    <row r="4" spans="1:14" ht="15.75" thickBot="1">
      <c r="A4" s="2">
        <v>1</v>
      </c>
      <c r="B4" s="9" t="s">
        <v>11</v>
      </c>
      <c r="C4" s="2" t="str">
        <f>"17545692"</f>
        <v>17545692</v>
      </c>
      <c r="D4" s="2" t="s">
        <v>12</v>
      </c>
      <c r="E4" s="2">
        <v>0.738</v>
      </c>
      <c r="F4" s="3">
        <v>32</v>
      </c>
      <c r="G4" s="2">
        <v>334</v>
      </c>
      <c r="H4" s="2">
        <v>398</v>
      </c>
      <c r="I4" s="4">
        <v>19033</v>
      </c>
      <c r="J4" s="4">
        <v>2190</v>
      </c>
      <c r="K4" s="2">
        <v>386</v>
      </c>
      <c r="L4" s="2">
        <v>5.08</v>
      </c>
      <c r="M4" s="2">
        <v>56.99</v>
      </c>
      <c r="N4" s="2" t="s">
        <v>13</v>
      </c>
    </row>
    <row r="5" spans="1:14" ht="15.75" thickBot="1">
      <c r="A5" s="2">
        <v>2</v>
      </c>
      <c r="B5" s="6" t="s">
        <v>14</v>
      </c>
      <c r="C5" s="2" t="str">
        <f>"00652164"</f>
        <v>00652164</v>
      </c>
      <c r="D5" s="2" t="s">
        <v>12</v>
      </c>
      <c r="E5" s="2">
        <v>0.371</v>
      </c>
      <c r="F5" s="3">
        <v>31</v>
      </c>
      <c r="G5" s="2">
        <v>8</v>
      </c>
      <c r="H5" s="2">
        <v>76</v>
      </c>
      <c r="I5" s="4">
        <v>1379</v>
      </c>
      <c r="J5" s="2">
        <v>189</v>
      </c>
      <c r="K5" s="2">
        <v>72</v>
      </c>
      <c r="L5" s="2">
        <v>2.77</v>
      </c>
      <c r="M5" s="2">
        <v>172.38</v>
      </c>
      <c r="N5" s="2" t="s">
        <v>15</v>
      </c>
    </row>
    <row r="6" spans="1:14" ht="15.75" thickBot="1">
      <c r="A6" s="2">
        <v>3</v>
      </c>
      <c r="B6" s="9" t="s">
        <v>16</v>
      </c>
      <c r="C6" s="2" t="str">
        <f>"00431354"</f>
        <v>00431354</v>
      </c>
      <c r="D6" s="2" t="s">
        <v>12</v>
      </c>
      <c r="E6" s="2">
        <v>0.234</v>
      </c>
      <c r="F6" s="3">
        <v>133</v>
      </c>
      <c r="G6" s="2">
        <v>504</v>
      </c>
      <c r="H6" s="4">
        <v>1656</v>
      </c>
      <c r="I6" s="4">
        <v>18760</v>
      </c>
      <c r="J6" s="4">
        <v>5308</v>
      </c>
      <c r="K6" s="4">
        <v>1621</v>
      </c>
      <c r="L6" s="2">
        <v>2.94</v>
      </c>
      <c r="M6" s="2">
        <v>37.22</v>
      </c>
      <c r="N6" s="2" t="s">
        <v>17</v>
      </c>
    </row>
    <row r="7" spans="1:14" ht="15.75" thickBot="1">
      <c r="A7" s="2">
        <v>4</v>
      </c>
      <c r="B7" s="6" t="s">
        <v>18</v>
      </c>
      <c r="C7" s="2" t="str">
        <f>"17505836"</f>
        <v>17505836</v>
      </c>
      <c r="D7" s="2" t="s">
        <v>12</v>
      </c>
      <c r="E7" s="2">
        <v>0.224</v>
      </c>
      <c r="F7" s="3">
        <v>27</v>
      </c>
      <c r="G7" s="2">
        <v>205</v>
      </c>
      <c r="H7" s="2">
        <v>261</v>
      </c>
      <c r="I7" s="4">
        <v>4502</v>
      </c>
      <c r="J7" s="4">
        <v>1169</v>
      </c>
      <c r="K7" s="2">
        <v>246</v>
      </c>
      <c r="L7" s="2">
        <v>3.98</v>
      </c>
      <c r="M7" s="2">
        <v>21.96</v>
      </c>
      <c r="N7" s="2" t="s">
        <v>17</v>
      </c>
    </row>
    <row r="8" spans="1:14" ht="15.75" thickBot="1">
      <c r="A8" s="2">
        <v>5</v>
      </c>
      <c r="B8" s="9" t="s">
        <v>19</v>
      </c>
      <c r="C8" s="2" t="str">
        <f>"13522310"</f>
        <v>13522310</v>
      </c>
      <c r="D8" s="2" t="s">
        <v>12</v>
      </c>
      <c r="E8" s="2">
        <v>0.167</v>
      </c>
      <c r="F8" s="3">
        <v>125</v>
      </c>
      <c r="G8" s="2">
        <v>730</v>
      </c>
      <c r="H8" s="4">
        <v>2147</v>
      </c>
      <c r="I8" s="4">
        <v>24877</v>
      </c>
      <c r="J8" s="4">
        <v>5556</v>
      </c>
      <c r="K8" s="4">
        <v>2068</v>
      </c>
      <c r="L8" s="2">
        <v>2.43</v>
      </c>
      <c r="M8" s="2">
        <v>34.08</v>
      </c>
      <c r="N8" s="2" t="s">
        <v>17</v>
      </c>
    </row>
    <row r="9" spans="1:14" ht="15.75" thickBot="1">
      <c r="A9" s="2">
        <v>6</v>
      </c>
      <c r="B9" s="6" t="s">
        <v>20</v>
      </c>
      <c r="C9" s="2" t="str">
        <f>"02697491"</f>
        <v>02697491</v>
      </c>
      <c r="D9" s="2" t="s">
        <v>12</v>
      </c>
      <c r="E9" s="2">
        <v>0.155</v>
      </c>
      <c r="F9" s="3">
        <v>93</v>
      </c>
      <c r="G9" s="2">
        <v>438</v>
      </c>
      <c r="H9" s="4">
        <v>1495</v>
      </c>
      <c r="I9" s="4">
        <v>13007</v>
      </c>
      <c r="J9" s="4">
        <v>3570</v>
      </c>
      <c r="K9" s="4">
        <v>1449</v>
      </c>
      <c r="L9" s="2">
        <v>2.32</v>
      </c>
      <c r="M9" s="2">
        <v>29.7</v>
      </c>
      <c r="N9" s="2" t="s">
        <v>17</v>
      </c>
    </row>
    <row r="10" spans="1:14" ht="30.75" thickBot="1">
      <c r="A10" s="2">
        <v>7</v>
      </c>
      <c r="B10" s="9" t="s">
        <v>21</v>
      </c>
      <c r="C10" s="2" t="str">
        <f>"01795953"</f>
        <v>01795953</v>
      </c>
      <c r="D10" s="2" t="s">
        <v>12</v>
      </c>
      <c r="E10" s="2">
        <v>0.15</v>
      </c>
      <c r="F10" s="3">
        <v>35</v>
      </c>
      <c r="G10" s="2">
        <v>21</v>
      </c>
      <c r="H10" s="2">
        <v>90</v>
      </c>
      <c r="I10" s="4">
        <v>2565</v>
      </c>
      <c r="J10" s="2">
        <v>156</v>
      </c>
      <c r="K10" s="2">
        <v>72</v>
      </c>
      <c r="L10" s="2">
        <v>2</v>
      </c>
      <c r="M10" s="2">
        <v>122.14</v>
      </c>
      <c r="N10" s="2" t="s">
        <v>22</v>
      </c>
    </row>
    <row r="11" spans="1:14" ht="30.75" thickBot="1">
      <c r="A11" s="2">
        <v>8</v>
      </c>
      <c r="B11" s="6" t="s">
        <v>23</v>
      </c>
      <c r="C11" s="2" t="str">
        <f>"1559064X"</f>
        <v>1559064X</v>
      </c>
      <c r="D11" s="2" t="s">
        <v>12</v>
      </c>
      <c r="E11" s="2">
        <v>0.145</v>
      </c>
      <c r="F11" s="3">
        <v>48</v>
      </c>
      <c r="G11" s="2">
        <v>70</v>
      </c>
      <c r="H11" s="2">
        <v>212</v>
      </c>
      <c r="I11" s="4">
        <v>1186</v>
      </c>
      <c r="J11" s="2">
        <v>296</v>
      </c>
      <c r="K11" s="2">
        <v>189</v>
      </c>
      <c r="L11" s="2">
        <v>1.33</v>
      </c>
      <c r="M11" s="2">
        <v>16.94</v>
      </c>
      <c r="N11" s="2" t="s">
        <v>13</v>
      </c>
    </row>
    <row r="12" spans="1:14" ht="30.75" thickBot="1">
      <c r="A12" s="2">
        <v>9</v>
      </c>
      <c r="B12" s="9" t="s">
        <v>24</v>
      </c>
      <c r="C12" s="2" t="str">
        <f>"15287394"</f>
        <v>15287394</v>
      </c>
      <c r="D12" s="2" t="s">
        <v>12</v>
      </c>
      <c r="E12" s="2">
        <v>0.107</v>
      </c>
      <c r="F12" s="3">
        <v>55</v>
      </c>
      <c r="G12" s="2">
        <v>98</v>
      </c>
      <c r="H12" s="2">
        <v>538</v>
      </c>
      <c r="I12" s="4">
        <v>4335</v>
      </c>
      <c r="J12" s="2">
        <v>604</v>
      </c>
      <c r="K12" s="2">
        <v>515</v>
      </c>
      <c r="L12" s="2">
        <v>1.16</v>
      </c>
      <c r="M12" s="2">
        <v>44.23</v>
      </c>
      <c r="N12" s="2" t="s">
        <v>13</v>
      </c>
    </row>
    <row r="13" spans="1:14" ht="15.75" thickBot="1">
      <c r="A13" s="2">
        <v>10</v>
      </c>
      <c r="B13" s="6" t="s">
        <v>25</v>
      </c>
      <c r="C13" s="2" t="str">
        <f>"0025326X"</f>
        <v>0025326X</v>
      </c>
      <c r="D13" s="2" t="s">
        <v>12</v>
      </c>
      <c r="E13" s="2">
        <v>0.098</v>
      </c>
      <c r="F13" s="3">
        <v>73</v>
      </c>
      <c r="G13" s="2">
        <v>362</v>
      </c>
      <c r="H13" s="4">
        <v>1000</v>
      </c>
      <c r="I13" s="4">
        <v>13984</v>
      </c>
      <c r="J13" s="4">
        <v>1559</v>
      </c>
      <c r="K13" s="2">
        <v>927</v>
      </c>
      <c r="L13" s="2">
        <v>1.49</v>
      </c>
      <c r="M13" s="2">
        <v>38.63</v>
      </c>
      <c r="N13" s="2" t="s">
        <v>17</v>
      </c>
    </row>
    <row r="14" spans="1:14" ht="15.75" thickBot="1">
      <c r="A14" s="2">
        <v>11</v>
      </c>
      <c r="B14" s="9" t="s">
        <v>26</v>
      </c>
      <c r="C14" s="2" t="str">
        <f>"15227278"</f>
        <v>15227278</v>
      </c>
      <c r="D14" s="2" t="s">
        <v>12</v>
      </c>
      <c r="E14" s="2">
        <v>0.093</v>
      </c>
      <c r="F14" s="3">
        <v>40</v>
      </c>
      <c r="G14" s="2">
        <v>104</v>
      </c>
      <c r="H14" s="2">
        <v>238</v>
      </c>
      <c r="I14" s="4">
        <v>4480</v>
      </c>
      <c r="J14" s="2">
        <v>281</v>
      </c>
      <c r="K14" s="2">
        <v>234</v>
      </c>
      <c r="L14" s="2">
        <v>1.15</v>
      </c>
      <c r="M14" s="2">
        <v>43.08</v>
      </c>
      <c r="N14" s="2" t="s">
        <v>15</v>
      </c>
    </row>
    <row r="15" spans="1:14" ht="15.75" thickBot="1">
      <c r="A15" s="2">
        <v>12</v>
      </c>
      <c r="B15" s="6" t="s">
        <v>27</v>
      </c>
      <c r="C15" s="2" t="str">
        <f>"00487554"</f>
        <v>00487554</v>
      </c>
      <c r="D15" s="2" t="s">
        <v>12</v>
      </c>
      <c r="E15" s="2">
        <v>0.093</v>
      </c>
      <c r="F15" s="3">
        <v>27</v>
      </c>
      <c r="G15" s="2">
        <v>18</v>
      </c>
      <c r="H15" s="2">
        <v>76</v>
      </c>
      <c r="I15" s="2">
        <v>867</v>
      </c>
      <c r="J15" s="2">
        <v>81</v>
      </c>
      <c r="K15" s="2">
        <v>72</v>
      </c>
      <c r="L15" s="2">
        <v>0.84</v>
      </c>
      <c r="M15" s="2">
        <v>48.17</v>
      </c>
      <c r="N15" s="2" t="s">
        <v>28</v>
      </c>
    </row>
    <row r="16" spans="1:14" ht="15.75" thickBot="1">
      <c r="A16" s="2">
        <v>13</v>
      </c>
      <c r="B16" s="9" t="s">
        <v>29</v>
      </c>
      <c r="C16" s="2" t="str">
        <f>"13474715"</f>
        <v>13474715</v>
      </c>
      <c r="D16" s="2" t="s">
        <v>30</v>
      </c>
      <c r="E16" s="2">
        <v>0.093</v>
      </c>
      <c r="F16" s="3">
        <v>10</v>
      </c>
      <c r="G16" s="2">
        <v>57</v>
      </c>
      <c r="H16" s="2">
        <v>162</v>
      </c>
      <c r="I16" s="4">
        <v>1180</v>
      </c>
      <c r="J16" s="2">
        <v>101</v>
      </c>
      <c r="K16" s="2">
        <v>132</v>
      </c>
      <c r="L16" s="2">
        <v>0.69</v>
      </c>
      <c r="M16" s="2">
        <v>20.7</v>
      </c>
      <c r="N16" s="2" t="s">
        <v>31</v>
      </c>
    </row>
    <row r="17" spans="1:14" ht="15.75" thickBot="1">
      <c r="A17" s="2">
        <v>14</v>
      </c>
      <c r="B17" s="6" t="s">
        <v>32</v>
      </c>
      <c r="C17" s="2" t="str">
        <f>"09441344"</f>
        <v>09441344</v>
      </c>
      <c r="D17" s="2" t="s">
        <v>30</v>
      </c>
      <c r="E17" s="2">
        <v>0.092</v>
      </c>
      <c r="F17" s="3">
        <v>37</v>
      </c>
      <c r="G17" s="2">
        <v>221</v>
      </c>
      <c r="H17" s="2">
        <v>404</v>
      </c>
      <c r="I17" s="4">
        <v>8711</v>
      </c>
      <c r="J17" s="2">
        <v>518</v>
      </c>
      <c r="K17" s="2">
        <v>354</v>
      </c>
      <c r="L17" s="2">
        <v>1.45</v>
      </c>
      <c r="M17" s="2">
        <v>39.42</v>
      </c>
      <c r="N17" s="2" t="s">
        <v>17</v>
      </c>
    </row>
    <row r="18" spans="1:14" ht="15.75" thickBot="1">
      <c r="A18" s="2">
        <v>15</v>
      </c>
      <c r="B18" s="9" t="s">
        <v>33</v>
      </c>
      <c r="C18" s="2" t="str">
        <f>"18630650"</f>
        <v>18630650</v>
      </c>
      <c r="D18" s="2" t="s">
        <v>30</v>
      </c>
      <c r="E18" s="2">
        <v>0.09</v>
      </c>
      <c r="F18" s="3">
        <v>27</v>
      </c>
      <c r="G18" s="2">
        <v>90</v>
      </c>
      <c r="H18" s="2">
        <v>372</v>
      </c>
      <c r="I18" s="4">
        <v>3249</v>
      </c>
      <c r="J18" s="2">
        <v>451</v>
      </c>
      <c r="K18" s="2">
        <v>357</v>
      </c>
      <c r="L18" s="2">
        <v>1.26</v>
      </c>
      <c r="M18" s="2">
        <v>36.1</v>
      </c>
      <c r="N18" s="2" t="s">
        <v>22</v>
      </c>
    </row>
    <row r="19" spans="1:14" ht="15.75" thickBot="1">
      <c r="A19" s="2">
        <v>16</v>
      </c>
      <c r="B19" s="6" t="s">
        <v>34</v>
      </c>
      <c r="C19" s="2" t="str">
        <f>"10928987"</f>
        <v>10928987</v>
      </c>
      <c r="D19" s="2" t="s">
        <v>30</v>
      </c>
      <c r="E19" s="2">
        <v>0.077</v>
      </c>
      <c r="F19" s="3">
        <v>1</v>
      </c>
      <c r="G19" s="2">
        <v>0</v>
      </c>
      <c r="H19" s="2">
        <v>1</v>
      </c>
      <c r="I19" s="2">
        <v>0</v>
      </c>
      <c r="J19" s="2">
        <v>3</v>
      </c>
      <c r="K19" s="2">
        <v>1</v>
      </c>
      <c r="L19" s="2">
        <v>3</v>
      </c>
      <c r="M19" s="2">
        <v>0</v>
      </c>
      <c r="N19" s="2" t="s">
        <v>15</v>
      </c>
    </row>
    <row r="20" spans="1:14" ht="15.75" thickBot="1">
      <c r="A20" s="2">
        <v>17</v>
      </c>
      <c r="B20" s="9" t="s">
        <v>35</v>
      </c>
      <c r="C20" s="2" t="str">
        <f>"15732932"</f>
        <v>15732932</v>
      </c>
      <c r="D20" s="2" t="s">
        <v>30</v>
      </c>
      <c r="E20" s="2">
        <v>0.068</v>
      </c>
      <c r="F20" s="3">
        <v>56</v>
      </c>
      <c r="G20" s="2">
        <v>437</v>
      </c>
      <c r="H20" s="2">
        <v>972</v>
      </c>
      <c r="I20" s="4">
        <v>18160</v>
      </c>
      <c r="J20" s="2">
        <v>912</v>
      </c>
      <c r="K20" s="2">
        <v>830</v>
      </c>
      <c r="L20" s="2">
        <v>0.99</v>
      </c>
      <c r="M20" s="2">
        <v>41.56</v>
      </c>
      <c r="N20" s="2" t="s">
        <v>17</v>
      </c>
    </row>
    <row r="21" spans="1:14" ht="15.75" thickBot="1">
      <c r="A21" s="2">
        <v>18</v>
      </c>
      <c r="B21" s="6" t="s">
        <v>36</v>
      </c>
      <c r="C21" s="2" t="str">
        <f>"16808584"</f>
        <v>16808584</v>
      </c>
      <c r="D21" s="2" t="s">
        <v>30</v>
      </c>
      <c r="E21" s="2">
        <v>0.068</v>
      </c>
      <c r="F21" s="3">
        <v>8</v>
      </c>
      <c r="G21" s="2">
        <v>47</v>
      </c>
      <c r="H21" s="2">
        <v>136</v>
      </c>
      <c r="I21" s="4">
        <v>1781</v>
      </c>
      <c r="J21" s="2">
        <v>184</v>
      </c>
      <c r="K21" s="2">
        <v>136</v>
      </c>
      <c r="L21" s="2">
        <v>1.51</v>
      </c>
      <c r="M21" s="2">
        <v>37.89</v>
      </c>
      <c r="N21" s="2" t="s">
        <v>37</v>
      </c>
    </row>
    <row r="22" spans="1:14" ht="15.75" thickBot="1">
      <c r="A22" s="2">
        <v>19</v>
      </c>
      <c r="B22" s="9" t="s">
        <v>38</v>
      </c>
      <c r="C22" s="2" t="str">
        <f>"00956562"</f>
        <v>00956562</v>
      </c>
      <c r="D22" s="2" t="s">
        <v>30</v>
      </c>
      <c r="E22" s="2">
        <v>0.061</v>
      </c>
      <c r="F22" s="3">
        <v>38</v>
      </c>
      <c r="G22" s="2">
        <v>118</v>
      </c>
      <c r="H22" s="2">
        <v>571</v>
      </c>
      <c r="I22" s="4">
        <v>1878</v>
      </c>
      <c r="J22" s="2">
        <v>215</v>
      </c>
      <c r="K22" s="2">
        <v>462</v>
      </c>
      <c r="L22" s="2">
        <v>0.39</v>
      </c>
      <c r="M22" s="2">
        <v>15.92</v>
      </c>
      <c r="N22" s="2" t="s">
        <v>15</v>
      </c>
    </row>
    <row r="23" spans="1:14" ht="15.75" thickBot="1">
      <c r="A23" s="2">
        <v>20</v>
      </c>
      <c r="B23" s="6" t="s">
        <v>39</v>
      </c>
      <c r="C23" s="2" t="str">
        <f>"18739326"</f>
        <v>18739326</v>
      </c>
      <c r="D23" s="2" t="s">
        <v>30</v>
      </c>
      <c r="E23" s="2">
        <v>0.055</v>
      </c>
      <c r="F23" s="3">
        <v>5</v>
      </c>
      <c r="G23" s="2">
        <v>43</v>
      </c>
      <c r="H23" s="2">
        <v>96</v>
      </c>
      <c r="I23" s="4">
        <v>2109</v>
      </c>
      <c r="J23" s="2">
        <v>50</v>
      </c>
      <c r="K23" s="2">
        <v>65</v>
      </c>
      <c r="L23" s="2">
        <v>0.77</v>
      </c>
      <c r="M23" s="2">
        <v>49.05</v>
      </c>
      <c r="N23" s="2" t="s">
        <v>22</v>
      </c>
    </row>
    <row r="24" spans="1:14" ht="15.75" thickBot="1">
      <c r="A24" s="2">
        <v>21</v>
      </c>
      <c r="B24" s="9" t="s">
        <v>40</v>
      </c>
      <c r="C24" s="2" t="str">
        <f>"15732940"</f>
        <v>15732940</v>
      </c>
      <c r="D24" s="2" t="s">
        <v>30</v>
      </c>
      <c r="E24" s="2">
        <v>0.049</v>
      </c>
      <c r="F24" s="3">
        <v>17</v>
      </c>
      <c r="G24" s="2">
        <v>0</v>
      </c>
      <c r="H24" s="2">
        <v>124</v>
      </c>
      <c r="I24" s="2">
        <v>0</v>
      </c>
      <c r="J24" s="2">
        <v>55</v>
      </c>
      <c r="K24" s="2">
        <v>110</v>
      </c>
      <c r="L24" s="2">
        <v>0.33</v>
      </c>
      <c r="M24" s="2">
        <v>0</v>
      </c>
      <c r="N24" s="2" t="s">
        <v>17</v>
      </c>
    </row>
    <row r="25" spans="1:14" ht="15.75" thickBot="1">
      <c r="A25" s="2">
        <v>22</v>
      </c>
      <c r="B25" s="6" t="s">
        <v>41</v>
      </c>
      <c r="C25" s="2" t="str">
        <f>"18666280"</f>
        <v>18666280</v>
      </c>
      <c r="D25" s="2" t="s">
        <v>30</v>
      </c>
      <c r="E25" s="2">
        <v>0.048</v>
      </c>
      <c r="F25" s="3">
        <v>47</v>
      </c>
      <c r="G25" s="2">
        <v>611</v>
      </c>
      <c r="H25" s="4">
        <v>1479</v>
      </c>
      <c r="I25" s="4">
        <v>23655</v>
      </c>
      <c r="J25" s="4">
        <v>1075</v>
      </c>
      <c r="K25" s="4">
        <v>1335</v>
      </c>
      <c r="L25" s="2">
        <v>0.65</v>
      </c>
      <c r="M25" s="2">
        <v>38.72</v>
      </c>
      <c r="N25" s="2" t="s">
        <v>22</v>
      </c>
    </row>
    <row r="26" spans="1:14" ht="15.75" thickBot="1">
      <c r="A26" s="2">
        <v>23</v>
      </c>
      <c r="B26" s="9" t="s">
        <v>42</v>
      </c>
      <c r="C26" s="2" t="str">
        <f>"1553345X"</f>
        <v>1553345X</v>
      </c>
      <c r="D26" s="2" t="s">
        <v>30</v>
      </c>
      <c r="E26" s="2">
        <v>0.047</v>
      </c>
      <c r="F26" s="3">
        <v>7</v>
      </c>
      <c r="G26" s="2">
        <v>38</v>
      </c>
      <c r="H26" s="2">
        <v>214</v>
      </c>
      <c r="I26" s="2">
        <v>803</v>
      </c>
      <c r="J26" s="2">
        <v>123</v>
      </c>
      <c r="K26" s="2">
        <v>214</v>
      </c>
      <c r="L26" s="2">
        <v>0.67</v>
      </c>
      <c r="M26" s="2">
        <v>21.13</v>
      </c>
      <c r="N26" s="2" t="s">
        <v>15</v>
      </c>
    </row>
    <row r="27" spans="1:14" ht="15.75" thickBot="1">
      <c r="A27" s="2">
        <v>24</v>
      </c>
      <c r="B27" s="6" t="s">
        <v>43</v>
      </c>
      <c r="C27" s="2" t="str">
        <f>"19443994"</f>
        <v>19443994</v>
      </c>
      <c r="D27" s="2" t="s">
        <v>30</v>
      </c>
      <c r="E27" s="2">
        <v>0.045</v>
      </c>
      <c r="F27" s="3">
        <v>7</v>
      </c>
      <c r="G27" s="2">
        <v>216</v>
      </c>
      <c r="H27" s="2">
        <v>966</v>
      </c>
      <c r="I27" s="4">
        <v>5719</v>
      </c>
      <c r="J27" s="2">
        <v>332</v>
      </c>
      <c r="K27" s="2">
        <v>953</v>
      </c>
      <c r="L27" s="2">
        <v>0.35</v>
      </c>
      <c r="M27" s="2">
        <v>26.48</v>
      </c>
      <c r="N27" s="2" t="s">
        <v>15</v>
      </c>
    </row>
    <row r="28" spans="1:14" ht="15.75" thickBot="1">
      <c r="A28" s="2">
        <v>25</v>
      </c>
      <c r="B28" s="9" t="s">
        <v>44</v>
      </c>
      <c r="C28" s="2" t="str">
        <f>"17476585"</f>
        <v>17476585</v>
      </c>
      <c r="D28" s="2" t="s">
        <v>45</v>
      </c>
      <c r="E28" s="2">
        <v>0.044</v>
      </c>
      <c r="F28" s="3">
        <v>9</v>
      </c>
      <c r="G28" s="2">
        <v>53</v>
      </c>
      <c r="H28" s="2">
        <v>105</v>
      </c>
      <c r="I28" s="4">
        <v>1414</v>
      </c>
      <c r="J28" s="2">
        <v>50</v>
      </c>
      <c r="K28" s="2">
        <v>96</v>
      </c>
      <c r="L28" s="2">
        <v>0.45</v>
      </c>
      <c r="M28" s="2">
        <v>26.68</v>
      </c>
      <c r="N28" s="2" t="s">
        <v>13</v>
      </c>
    </row>
    <row r="29" spans="1:14" ht="15.75" thickBot="1">
      <c r="A29" s="2">
        <v>26</v>
      </c>
      <c r="B29" s="6" t="s">
        <v>46</v>
      </c>
      <c r="C29" s="2" t="str">
        <f>"19463952"</f>
        <v>19463952</v>
      </c>
      <c r="D29" s="2" t="s">
        <v>45</v>
      </c>
      <c r="E29" s="2">
        <v>0.041</v>
      </c>
      <c r="F29" s="3">
        <v>8</v>
      </c>
      <c r="G29" s="2">
        <v>11</v>
      </c>
      <c r="H29" s="2">
        <v>391</v>
      </c>
      <c r="I29" s="2">
        <v>224</v>
      </c>
      <c r="J29" s="2">
        <v>214</v>
      </c>
      <c r="K29" s="2">
        <v>391</v>
      </c>
      <c r="L29" s="2">
        <v>0.55</v>
      </c>
      <c r="M29" s="2">
        <v>20.36</v>
      </c>
      <c r="N29" s="2" t="s">
        <v>15</v>
      </c>
    </row>
    <row r="30" spans="1:14" ht="15.75" thickBot="1">
      <c r="A30" s="2">
        <v>27</v>
      </c>
      <c r="B30" s="9" t="s">
        <v>47</v>
      </c>
      <c r="C30" s="2" t="str">
        <f>"18193420"</f>
        <v>18193420</v>
      </c>
      <c r="D30" s="2" t="s">
        <v>45</v>
      </c>
      <c r="E30" s="2">
        <v>0.041</v>
      </c>
      <c r="F30" s="3">
        <v>3</v>
      </c>
      <c r="G30" s="2">
        <v>23</v>
      </c>
      <c r="H30" s="2">
        <v>23</v>
      </c>
      <c r="I30" s="4">
        <v>1050</v>
      </c>
      <c r="J30" s="2">
        <v>16</v>
      </c>
      <c r="K30" s="2">
        <v>23</v>
      </c>
      <c r="L30" s="2">
        <v>0.7</v>
      </c>
      <c r="M30" s="2">
        <v>45.65</v>
      </c>
      <c r="N30" s="2" t="s">
        <v>15</v>
      </c>
    </row>
    <row r="31" spans="1:14" ht="30.75" thickBot="1">
      <c r="A31" s="7">
        <v>28</v>
      </c>
      <c r="B31" s="6" t="s">
        <v>48</v>
      </c>
      <c r="C31" s="7" t="str">
        <f>"09574352"</f>
        <v>09574352</v>
      </c>
      <c r="D31" s="7" t="s">
        <v>45</v>
      </c>
      <c r="E31" s="7">
        <v>0.038</v>
      </c>
      <c r="F31" s="5">
        <v>22</v>
      </c>
      <c r="G31" s="7">
        <v>70</v>
      </c>
      <c r="H31" s="7">
        <v>348</v>
      </c>
      <c r="I31" s="7">
        <v>979</v>
      </c>
      <c r="J31" s="7">
        <v>139</v>
      </c>
      <c r="K31" s="7">
        <v>347</v>
      </c>
      <c r="L31" s="7">
        <v>0.27</v>
      </c>
      <c r="M31" s="7">
        <v>13.99</v>
      </c>
      <c r="N31" s="7" t="s">
        <v>13</v>
      </c>
    </row>
    <row r="32" spans="1:14" ht="30.75" thickBot="1">
      <c r="A32" s="2">
        <v>29</v>
      </c>
      <c r="B32" s="9" t="s">
        <v>49</v>
      </c>
      <c r="C32" s="2" t="str">
        <f>"15829596"</f>
        <v>15829596</v>
      </c>
      <c r="D32" s="2" t="s">
        <v>45</v>
      </c>
      <c r="E32" s="2">
        <v>0.038</v>
      </c>
      <c r="F32" s="3">
        <v>10</v>
      </c>
      <c r="G32" s="2">
        <v>69</v>
      </c>
      <c r="H32" s="2">
        <v>605</v>
      </c>
      <c r="I32" s="4">
        <v>1655</v>
      </c>
      <c r="J32" s="2">
        <v>177</v>
      </c>
      <c r="K32" s="2">
        <v>599</v>
      </c>
      <c r="L32" s="2">
        <v>0.27</v>
      </c>
      <c r="M32" s="2">
        <v>23.99</v>
      </c>
      <c r="N32" s="2" t="s">
        <v>50</v>
      </c>
    </row>
    <row r="33" spans="1:14" ht="15.75" thickBot="1">
      <c r="A33" s="2">
        <v>30</v>
      </c>
      <c r="B33" s="6" t="s">
        <v>51</v>
      </c>
      <c r="C33" s="2" t="str">
        <f>"09498036"</f>
        <v>09498036</v>
      </c>
      <c r="D33" s="2" t="s">
        <v>45</v>
      </c>
      <c r="E33" s="2">
        <v>0.033</v>
      </c>
      <c r="F33" s="3">
        <v>11</v>
      </c>
      <c r="G33" s="2">
        <v>53</v>
      </c>
      <c r="H33" s="2">
        <v>277</v>
      </c>
      <c r="I33" s="2">
        <v>808</v>
      </c>
      <c r="J33" s="2">
        <v>48</v>
      </c>
      <c r="K33" s="2">
        <v>178</v>
      </c>
      <c r="L33" s="2">
        <v>0.31</v>
      </c>
      <c r="M33" s="2">
        <v>15.25</v>
      </c>
      <c r="N33" s="2" t="s">
        <v>22</v>
      </c>
    </row>
    <row r="34" spans="1:14" ht="15.75" thickBot="1">
      <c r="A34" s="2">
        <v>31</v>
      </c>
      <c r="B34" s="9" t="s">
        <v>52</v>
      </c>
      <c r="C34" s="2" t="str">
        <f>"14748177"</f>
        <v>14748177</v>
      </c>
      <c r="D34" s="2" t="s">
        <v>45</v>
      </c>
      <c r="E34" s="2">
        <v>0.033</v>
      </c>
      <c r="F34" s="3">
        <v>6</v>
      </c>
      <c r="G34" s="2">
        <v>0</v>
      </c>
      <c r="H34" s="2">
        <v>42</v>
      </c>
      <c r="I34" s="2">
        <v>0</v>
      </c>
      <c r="J34" s="2">
        <v>6</v>
      </c>
      <c r="K34" s="2">
        <v>38</v>
      </c>
      <c r="L34" s="2">
        <v>0</v>
      </c>
      <c r="M34" s="2">
        <v>0</v>
      </c>
      <c r="N34" s="2" t="s">
        <v>17</v>
      </c>
    </row>
    <row r="35" spans="1:14" ht="15.75" thickBot="1">
      <c r="A35" s="2">
        <v>32</v>
      </c>
      <c r="B35" s="6" t="s">
        <v>53</v>
      </c>
      <c r="C35" s="2" t="str">
        <f>"13001361"</f>
        <v>13001361</v>
      </c>
      <c r="D35" s="2" t="s">
        <v>45</v>
      </c>
      <c r="E35" s="2">
        <v>0.032</v>
      </c>
      <c r="F35" s="3">
        <v>5</v>
      </c>
      <c r="G35" s="2">
        <v>26</v>
      </c>
      <c r="H35" s="2">
        <v>133</v>
      </c>
      <c r="I35" s="2">
        <v>781</v>
      </c>
      <c r="J35" s="2">
        <v>49</v>
      </c>
      <c r="K35" s="2">
        <v>133</v>
      </c>
      <c r="L35" s="2">
        <v>0.33</v>
      </c>
      <c r="M35" s="2">
        <v>30.04</v>
      </c>
      <c r="N35" s="2" t="s">
        <v>54</v>
      </c>
    </row>
    <row r="36" spans="1:14" ht="15.75" thickBot="1">
      <c r="A36" s="2">
        <v>33</v>
      </c>
      <c r="B36" s="9" t="s">
        <v>55</v>
      </c>
      <c r="C36" s="2" t="str">
        <f>"16442296"</f>
        <v>16442296</v>
      </c>
      <c r="D36" s="2" t="s">
        <v>45</v>
      </c>
      <c r="E36" s="2">
        <v>0.032</v>
      </c>
      <c r="F36" s="3">
        <v>4</v>
      </c>
      <c r="G36" s="2">
        <v>29</v>
      </c>
      <c r="H36" s="2">
        <v>212</v>
      </c>
      <c r="I36" s="2">
        <v>699</v>
      </c>
      <c r="J36" s="2">
        <v>48</v>
      </c>
      <c r="K36" s="2">
        <v>212</v>
      </c>
      <c r="L36" s="2">
        <v>0.16</v>
      </c>
      <c r="M36" s="2">
        <v>24.1</v>
      </c>
      <c r="N36" s="2" t="s">
        <v>56</v>
      </c>
    </row>
    <row r="37" spans="1:14" ht="15.75" thickBot="1">
      <c r="A37" s="2">
        <v>34</v>
      </c>
      <c r="B37" s="6" t="s">
        <v>57</v>
      </c>
      <c r="C37" s="2" t="str">
        <f>"14308681"</f>
        <v>14308681</v>
      </c>
      <c r="D37" s="2" t="s">
        <v>45</v>
      </c>
      <c r="E37" s="2">
        <v>0.03</v>
      </c>
      <c r="F37" s="3">
        <v>12</v>
      </c>
      <c r="G37" s="2">
        <v>23</v>
      </c>
      <c r="H37" s="2">
        <v>116</v>
      </c>
      <c r="I37" s="2">
        <v>437</v>
      </c>
      <c r="J37" s="2">
        <v>17</v>
      </c>
      <c r="K37" s="2">
        <v>77</v>
      </c>
      <c r="L37" s="2">
        <v>0.25</v>
      </c>
      <c r="M37" s="2">
        <v>19</v>
      </c>
      <c r="N37" s="2" t="s">
        <v>22</v>
      </c>
    </row>
    <row r="38" spans="1:14" ht="15.75" thickBot="1">
      <c r="A38" s="2">
        <v>35</v>
      </c>
      <c r="B38" s="9" t="s">
        <v>58</v>
      </c>
      <c r="C38" s="2" t="str">
        <f>"09343504"</f>
        <v>09343504</v>
      </c>
      <c r="D38" s="2" t="s">
        <v>45</v>
      </c>
      <c r="E38" s="2">
        <v>0.029</v>
      </c>
      <c r="F38" s="3">
        <v>13</v>
      </c>
      <c r="G38" s="2">
        <v>0</v>
      </c>
      <c r="H38" s="2">
        <v>173</v>
      </c>
      <c r="I38" s="2">
        <v>0</v>
      </c>
      <c r="J38" s="2">
        <v>24</v>
      </c>
      <c r="K38" s="2">
        <v>136</v>
      </c>
      <c r="L38" s="2">
        <v>0.17</v>
      </c>
      <c r="M38" s="2">
        <v>0</v>
      </c>
      <c r="N38" s="2" t="s">
        <v>22</v>
      </c>
    </row>
    <row r="39" spans="1:14" ht="15.75" thickBot="1">
      <c r="A39" s="2">
        <v>36</v>
      </c>
      <c r="B39" s="6" t="s">
        <v>59</v>
      </c>
      <c r="C39" s="2" t="str">
        <f>"00323632"</f>
        <v>00323632</v>
      </c>
      <c r="D39" s="2" t="s">
        <v>45</v>
      </c>
      <c r="E39" s="2">
        <v>0.028</v>
      </c>
      <c r="F39" s="3">
        <v>6</v>
      </c>
      <c r="G39" s="2">
        <v>21</v>
      </c>
      <c r="H39" s="2">
        <v>136</v>
      </c>
      <c r="I39" s="2">
        <v>261</v>
      </c>
      <c r="J39" s="2">
        <v>3</v>
      </c>
      <c r="K39" s="2">
        <v>107</v>
      </c>
      <c r="L39" s="2">
        <v>0.01</v>
      </c>
      <c r="M39" s="2">
        <v>12.43</v>
      </c>
      <c r="N39" s="2" t="s">
        <v>60</v>
      </c>
    </row>
    <row r="40" spans="1:14" ht="15.75" thickBot="1">
      <c r="A40" s="2">
        <v>37</v>
      </c>
      <c r="B40" s="9" t="s">
        <v>61</v>
      </c>
      <c r="C40" s="2" t="str">
        <f>"15206483"</f>
        <v>15206483</v>
      </c>
      <c r="D40" s="2" t="s">
        <v>62</v>
      </c>
      <c r="E40" s="2">
        <v>0.028</v>
      </c>
      <c r="F40" s="3">
        <v>5</v>
      </c>
      <c r="G40" s="2">
        <v>19</v>
      </c>
      <c r="H40" s="2">
        <v>105</v>
      </c>
      <c r="I40" s="2">
        <v>200</v>
      </c>
      <c r="J40" s="2">
        <v>8</v>
      </c>
      <c r="K40" s="2">
        <v>104</v>
      </c>
      <c r="L40" s="2">
        <v>0.09</v>
      </c>
      <c r="M40" s="2">
        <v>10.53</v>
      </c>
      <c r="N40" s="2" t="s">
        <v>15</v>
      </c>
    </row>
    <row r="41" spans="1:14" ht="15.75" thickBot="1">
      <c r="A41" s="2">
        <v>38</v>
      </c>
      <c r="B41" s="6" t="s">
        <v>63</v>
      </c>
      <c r="C41" s="2" t="str">
        <f>"18761666"</f>
        <v>18761666</v>
      </c>
      <c r="D41" s="2" t="s">
        <v>62</v>
      </c>
      <c r="E41" s="2">
        <v>0.028</v>
      </c>
      <c r="F41" s="3">
        <v>1</v>
      </c>
      <c r="G41" s="2">
        <v>17</v>
      </c>
      <c r="H41" s="2">
        <v>10</v>
      </c>
      <c r="I41" s="2">
        <v>767</v>
      </c>
      <c r="J41" s="2">
        <v>1</v>
      </c>
      <c r="K41" s="2">
        <v>10</v>
      </c>
      <c r="L41" s="2">
        <v>0.1</v>
      </c>
      <c r="M41" s="2">
        <v>45.12</v>
      </c>
      <c r="N41" s="2" t="s">
        <v>22</v>
      </c>
    </row>
    <row r="42" spans="1:14" ht="15.75" thickBot="1">
      <c r="A42" s="2">
        <v>39</v>
      </c>
      <c r="B42" s="9" t="s">
        <v>64</v>
      </c>
      <c r="C42" s="2" t="str">
        <f>"13852140"</f>
        <v>13852140</v>
      </c>
      <c r="D42" s="2" t="s">
        <v>62</v>
      </c>
      <c r="E42" s="2">
        <v>0.027</v>
      </c>
      <c r="F42" s="3">
        <v>3</v>
      </c>
      <c r="G42" s="2">
        <v>0</v>
      </c>
      <c r="H42" s="2">
        <v>22</v>
      </c>
      <c r="I42" s="2">
        <v>0</v>
      </c>
      <c r="J42" s="2">
        <v>1</v>
      </c>
      <c r="K42" s="2">
        <v>19</v>
      </c>
      <c r="L42" s="2">
        <v>0</v>
      </c>
      <c r="M42" s="2">
        <v>0</v>
      </c>
      <c r="N42" s="2" t="s">
        <v>65</v>
      </c>
    </row>
    <row r="43" spans="1:14" ht="15.75" thickBot="1">
      <c r="A43" s="2">
        <v>40</v>
      </c>
      <c r="B43" s="6" t="s">
        <v>66</v>
      </c>
      <c r="C43" s="2" t="str">
        <f>"13115065"</f>
        <v>13115065</v>
      </c>
      <c r="D43" s="2" t="s">
        <v>62</v>
      </c>
      <c r="E43" s="2">
        <v>0.027</v>
      </c>
      <c r="F43" s="3">
        <v>4</v>
      </c>
      <c r="G43" s="2">
        <v>92</v>
      </c>
      <c r="H43" s="2">
        <v>332</v>
      </c>
      <c r="I43" s="4">
        <v>1333</v>
      </c>
      <c r="J43" s="2">
        <v>19</v>
      </c>
      <c r="K43" s="2">
        <v>330</v>
      </c>
      <c r="L43" s="2">
        <v>0.05</v>
      </c>
      <c r="M43" s="2">
        <v>14.49</v>
      </c>
      <c r="N43" s="2" t="s">
        <v>67</v>
      </c>
    </row>
    <row r="44" spans="1:14" ht="15.75" thickBot="1">
      <c r="A44" s="2">
        <v>41</v>
      </c>
      <c r="B44" s="9" t="s">
        <v>68</v>
      </c>
      <c r="C44" s="2" t="str">
        <f>"18238556"</f>
        <v>18238556</v>
      </c>
      <c r="D44" s="2" t="s">
        <v>62</v>
      </c>
      <c r="E44" s="2">
        <v>0.027</v>
      </c>
      <c r="F44" s="3">
        <v>2</v>
      </c>
      <c r="G44" s="2">
        <v>20</v>
      </c>
      <c r="H44" s="2">
        <v>55</v>
      </c>
      <c r="I44" s="2">
        <v>460</v>
      </c>
      <c r="J44" s="2">
        <v>1</v>
      </c>
      <c r="K44" s="2">
        <v>55</v>
      </c>
      <c r="L44" s="2">
        <v>0.02</v>
      </c>
      <c r="M44" s="2">
        <v>23</v>
      </c>
      <c r="N44" s="2" t="s">
        <v>69</v>
      </c>
    </row>
    <row r="45" spans="1:14" ht="15.75" thickBot="1">
      <c r="A45" s="2">
        <v>42</v>
      </c>
      <c r="B45" s="6" t="s">
        <v>70</v>
      </c>
      <c r="C45" s="2" t="str">
        <f>"03758990"</f>
        <v>03758990</v>
      </c>
      <c r="D45" s="2" t="s">
        <v>62</v>
      </c>
      <c r="E45" s="2">
        <v>0.026</v>
      </c>
      <c r="F45" s="3">
        <v>3</v>
      </c>
      <c r="G45" s="2">
        <v>22</v>
      </c>
      <c r="H45" s="2">
        <v>171</v>
      </c>
      <c r="I45" s="2">
        <v>541</v>
      </c>
      <c r="J45" s="2">
        <v>4</v>
      </c>
      <c r="K45" s="2">
        <v>171</v>
      </c>
      <c r="L45" s="2">
        <v>0.03</v>
      </c>
      <c r="M45" s="2">
        <v>24.59</v>
      </c>
      <c r="N45" s="2" t="s">
        <v>15</v>
      </c>
    </row>
    <row r="46" spans="1:14" ht="15.75" thickBot="1">
      <c r="A46" s="2">
        <v>43</v>
      </c>
      <c r="B46" s="9" t="s">
        <v>71</v>
      </c>
      <c r="C46" s="2" t="str">
        <f>"02578050"</f>
        <v>02578050</v>
      </c>
      <c r="D46" s="2" t="s">
        <v>62</v>
      </c>
      <c r="E46" s="2">
        <v>0.026</v>
      </c>
      <c r="F46" s="3">
        <v>14</v>
      </c>
      <c r="G46" s="2">
        <v>0</v>
      </c>
      <c r="H46" s="2">
        <v>422</v>
      </c>
      <c r="I46" s="2">
        <v>0</v>
      </c>
      <c r="J46" s="2">
        <v>16</v>
      </c>
      <c r="K46" s="2">
        <v>422</v>
      </c>
      <c r="L46" s="2">
        <v>0.02</v>
      </c>
      <c r="M46" s="2">
        <v>0</v>
      </c>
      <c r="N46" s="2" t="s">
        <v>72</v>
      </c>
    </row>
    <row r="47" spans="1:14" ht="15.75" thickBot="1">
      <c r="A47" s="2">
        <v>44</v>
      </c>
      <c r="B47" s="6" t="s">
        <v>73</v>
      </c>
      <c r="C47" s="2" t="str">
        <f>"18634672"</f>
        <v>18634672</v>
      </c>
      <c r="D47" s="2" t="s">
        <v>62</v>
      </c>
      <c r="E47" s="2">
        <v>0.026</v>
      </c>
      <c r="F47" s="3">
        <v>3</v>
      </c>
      <c r="G47" s="2">
        <v>18</v>
      </c>
      <c r="H47" s="2">
        <v>110</v>
      </c>
      <c r="I47" s="2">
        <v>140</v>
      </c>
      <c r="J47" s="2">
        <v>9</v>
      </c>
      <c r="K47" s="2">
        <v>92</v>
      </c>
      <c r="L47" s="2">
        <v>0.08</v>
      </c>
      <c r="M47" s="2">
        <v>7.78</v>
      </c>
      <c r="N47" s="2" t="s">
        <v>22</v>
      </c>
    </row>
    <row r="48" spans="1:14" ht="15.75" thickBot="1">
      <c r="A48" s="2">
        <v>45</v>
      </c>
      <c r="B48" s="9" t="s">
        <v>74</v>
      </c>
      <c r="C48" s="2" t="str">
        <f>"09732667"</f>
        <v>09732667</v>
      </c>
      <c r="D48" s="2" t="s">
        <v>62</v>
      </c>
      <c r="E48" s="2">
        <v>0.026</v>
      </c>
      <c r="F48" s="3">
        <v>2</v>
      </c>
      <c r="G48" s="2">
        <v>0</v>
      </c>
      <c r="H48" s="2">
        <v>12</v>
      </c>
      <c r="I48" s="2">
        <v>0</v>
      </c>
      <c r="J48" s="2">
        <v>0</v>
      </c>
      <c r="K48" s="2">
        <v>12</v>
      </c>
      <c r="L48" s="2">
        <v>0</v>
      </c>
      <c r="M48" s="2">
        <v>0</v>
      </c>
      <c r="N48" s="2" t="s">
        <v>72</v>
      </c>
    </row>
    <row r="49" spans="1:14" ht="30.75" thickBot="1">
      <c r="A49" s="2">
        <v>46</v>
      </c>
      <c r="B49" s="6" t="s">
        <v>75</v>
      </c>
      <c r="C49" s="2" t="str">
        <f>"10773002"</f>
        <v>10773002</v>
      </c>
      <c r="D49" s="2" t="s">
        <v>62</v>
      </c>
      <c r="E49" s="2">
        <v>0.026</v>
      </c>
      <c r="F49" s="3">
        <v>2</v>
      </c>
      <c r="G49" s="2">
        <v>5</v>
      </c>
      <c r="H49" s="2">
        <v>62</v>
      </c>
      <c r="I49" s="2">
        <v>12</v>
      </c>
      <c r="J49" s="2">
        <v>1</v>
      </c>
      <c r="K49" s="2">
        <v>40</v>
      </c>
      <c r="L49" s="2">
        <v>0.03</v>
      </c>
      <c r="M49" s="2">
        <v>2.4</v>
      </c>
      <c r="N49" s="2" t="s">
        <v>15</v>
      </c>
    </row>
    <row r="50" spans="1:14" ht="15.75" thickBot="1">
      <c r="A50" s="2">
        <v>47</v>
      </c>
      <c r="B50" s="9" t="s">
        <v>76</v>
      </c>
      <c r="C50" s="2" t="str">
        <f>"10537899"</f>
        <v>10537899</v>
      </c>
      <c r="D50" s="2" t="s">
        <v>62</v>
      </c>
      <c r="E50" s="2">
        <v>0.025</v>
      </c>
      <c r="F50" s="3">
        <v>1</v>
      </c>
      <c r="G50" s="2">
        <v>29</v>
      </c>
      <c r="H50" s="2">
        <v>229</v>
      </c>
      <c r="I50" s="2">
        <v>17</v>
      </c>
      <c r="J50" s="2">
        <v>0</v>
      </c>
      <c r="K50" s="2">
        <v>168</v>
      </c>
      <c r="L50" s="2">
        <v>0</v>
      </c>
      <c r="M50" s="2">
        <v>0.59</v>
      </c>
      <c r="N50" s="2" t="s">
        <v>15</v>
      </c>
    </row>
    <row r="51" spans="1:14" ht="15.75" thickBot="1">
      <c r="A51" s="2">
        <v>48</v>
      </c>
      <c r="B51" s="6" t="s">
        <v>77</v>
      </c>
      <c r="C51" s="2" t="str">
        <f>"07444710"</f>
        <v>07444710</v>
      </c>
      <c r="D51" s="2" t="s">
        <v>62</v>
      </c>
      <c r="E51" s="2">
        <v>0.025</v>
      </c>
      <c r="F51" s="3">
        <v>1</v>
      </c>
      <c r="G51" s="2">
        <v>38</v>
      </c>
      <c r="H51" s="2">
        <v>259</v>
      </c>
      <c r="I51" s="2">
        <v>0</v>
      </c>
      <c r="J51" s="2">
        <v>0</v>
      </c>
      <c r="K51" s="2">
        <v>182</v>
      </c>
      <c r="L51" s="2">
        <v>0</v>
      </c>
      <c r="M51" s="2">
        <v>0</v>
      </c>
      <c r="N51" s="2" t="s">
        <v>15</v>
      </c>
    </row>
    <row r="53" ht="15">
      <c r="A53" s="7" t="s">
        <v>80</v>
      </c>
    </row>
    <row r="54" ht="15">
      <c r="A54" s="7" t="s">
        <v>81</v>
      </c>
    </row>
    <row r="56" ht="15">
      <c r="A56" s="7" t="s">
        <v>78</v>
      </c>
    </row>
  </sheetData>
  <sheetProtection/>
  <mergeCells count="1">
    <mergeCell ref="D3:E3"/>
  </mergeCells>
  <hyperlinks>
    <hyperlink ref="B4" r:id="rId1" tooltip="view journal details" display="http://www.scimagojr.com/journalsearch.php?q=17500155114&amp;tip=sid&amp;clean=0"/>
    <hyperlink ref="B5" r:id="rId2" tooltip="view journal details" display="http://www.scimagojr.com/journalsearch.php?q=19600&amp;tip=sid&amp;clean=0"/>
    <hyperlink ref="B6" r:id="rId3" tooltip="view journal details" display="http://www.scimagojr.com/journalsearch.php?q=18795&amp;tip=sid&amp;clean=0"/>
    <hyperlink ref="B7" r:id="rId4" tooltip="view journal details" display="http://www.scimagojr.com/journalsearch.php?q=6200180161&amp;tip=sid&amp;clean=0"/>
    <hyperlink ref="B8" r:id="rId5" tooltip="view journal details" display="http://www.scimagojr.com/journalsearch.php?q=23357&amp;tip=sid&amp;clean=0"/>
    <hyperlink ref="B9" r:id="rId6" tooltip="view journal details" display="http://www.scimagojr.com/journalsearch.php?q=23916&amp;tip=sid&amp;clean=0"/>
    <hyperlink ref="B10" r:id="rId7" tooltip="view journal details" display="http://www.scimagojr.com/journalsearch.php?q=25192&amp;tip=sid&amp;clean=0"/>
    <hyperlink ref="B11" r:id="rId8" tooltip="view journal details" display="http://www.scimagojr.com/journalsearch.php?q=4400151701&amp;tip=sid&amp;clean=0"/>
    <hyperlink ref="B12" r:id="rId9" tooltip="view journal details" display="http://www.scimagojr.com/journalsearch.php?q=25151&amp;tip=sid&amp;clean=0"/>
    <hyperlink ref="B13" r:id="rId10" tooltip="view journal details" display="http://www.scimagojr.com/journalsearch.php?q=24024&amp;tip=sid&amp;clean=0"/>
    <hyperlink ref="B14" r:id="rId11" tooltip="view journal details" display="http://www.scimagojr.com/journalsearch.php?q=25093&amp;tip=sid&amp;clean=0"/>
    <hyperlink ref="B15" r:id="rId12" tooltip="view journal details" display="http://www.scimagojr.com/journalsearch.php?q=25263&amp;tip=sid&amp;clean=0"/>
    <hyperlink ref="B16" r:id="rId13" tooltip="view journal details" display="http://www.scimagojr.com/journalsearch.php?q=28127&amp;tip=sid&amp;clean=0"/>
    <hyperlink ref="B17" r:id="rId14" tooltip="view journal details" display="http://www.scimagojr.com/journalsearch.php?q=23918&amp;tip=sid&amp;clean=0"/>
    <hyperlink ref="B18" r:id="rId15" tooltip="view journal details" display="http://www.scimagojr.com/journalsearch.php?q=5400152707&amp;tip=sid&amp;clean=0"/>
    <hyperlink ref="B19" r:id="rId16" tooltip="view journal details" display="http://www.scimagojr.com/journalsearch.php?q=19700182347&amp;tip=sid&amp;clean=0"/>
    <hyperlink ref="B20" r:id="rId17" tooltip="view journal details" display="http://www.scimagojr.com/journalsearch.php?q=24554&amp;tip=sid&amp;clean=0"/>
    <hyperlink ref="B21" r:id="rId18" tooltip="view journal details" display="http://www.scimagojr.com/journalsearch.php?q=14000156235&amp;tip=sid&amp;clean=0"/>
    <hyperlink ref="B22" r:id="rId19" tooltip="view journal details" display="http://www.scimagojr.com/journalsearch.php?q=28072&amp;tip=sid&amp;clean=0"/>
    <hyperlink ref="B23" r:id="rId20" tooltip="view journal details" display="http://www.scimagojr.com/journalsearch.php?q=14500154732&amp;tip=sid&amp;clean=0"/>
    <hyperlink ref="B24" r:id="rId21" tooltip="view journal details" display="http://www.scimagojr.com/journalsearch.php?q=24559&amp;tip=sid&amp;clean=0"/>
    <hyperlink ref="B25" r:id="rId22" tooltip="view journal details" display="http://www.scimagojr.com/journalsearch.php?q=19400158519&amp;tip=sid&amp;clean=0"/>
    <hyperlink ref="B26" r:id="rId23" tooltip="view journal details" display="http://www.scimagojr.com/journalsearch.php?q=5400152617&amp;tip=sid&amp;clean=0"/>
    <hyperlink ref="B27" r:id="rId24" tooltip="view journal details" display="http://www.scimagojr.com/journalsearch.php?q=19700175585&amp;tip=sid&amp;clean=0"/>
    <hyperlink ref="B28" r:id="rId25" tooltip="view journal details" display="http://www.scimagojr.com/journalsearch.php?q=5800173373&amp;tip=sid&amp;clean=0"/>
    <hyperlink ref="B29" r:id="rId26" tooltip="view journal details" display="http://www.scimagojr.com/journalsearch.php?q=19700174712&amp;tip=sid&amp;clean=0"/>
    <hyperlink ref="B30" r:id="rId27" tooltip="view journal details" display="http://www.scimagojr.com/journalsearch.php?q=17700155411&amp;tip=sid&amp;clean=0"/>
    <hyperlink ref="B31" r:id="rId28" tooltip="view journal details" display="http://www.scimagojr.com/journalsearch.php?q=23996&amp;tip=sid&amp;clean=0"/>
    <hyperlink ref="B32" r:id="rId29" tooltip="view journal details" display="http://www.scimagojr.com/journalsearch.php?q=12000154347&amp;tip=sid&amp;clean=0"/>
    <hyperlink ref="B33" r:id="rId30" tooltip="view journal details" display="http://www.scimagojr.com/journalsearch.php?q=23945&amp;tip=sid&amp;clean=0"/>
    <hyperlink ref="B34" r:id="rId31" tooltip="view journal details" display="http://www.scimagojr.com/journalsearch.php?q=11700154344&amp;tip=sid&amp;clean=0"/>
    <hyperlink ref="B35" r:id="rId32" tooltip="view journal details" display="http://www.scimagojr.com/journalsearch.php?q=4000148505&amp;tip=sid&amp;clean=0"/>
    <hyperlink ref="B36" r:id="rId33" tooltip="view journal details" display="http://www.scimagojr.com/journalsearch.php?q=19200157041&amp;tip=sid&amp;clean=0"/>
    <hyperlink ref="B37" r:id="rId34" tooltip="view journal details" display="http://www.scimagojr.com/journalsearch.php?q=20248&amp;tip=sid&amp;clean=0"/>
    <hyperlink ref="B38" r:id="rId35" tooltip="view journal details" display="http://www.scimagojr.com/journalsearch.php?q=24538&amp;tip=sid&amp;clean=0"/>
    <hyperlink ref="B39" r:id="rId36" tooltip="view journal details" display="http://www.scimagojr.com/journalsearch.php?q=24489&amp;tip=sid&amp;clean=0"/>
    <hyperlink ref="B40" r:id="rId37" tooltip="view journal details" display="http://www.scimagojr.com/journalsearch.php?q=5000160301&amp;tip=sid&amp;clean=0"/>
    <hyperlink ref="B41" r:id="rId38" tooltip="view journal details" display="http://www.scimagojr.com/journalsearch.php?q=19600157308&amp;tip=sid&amp;clean=0"/>
    <hyperlink ref="B42" r:id="rId39" tooltip="view journal details" display="http://www.scimagojr.com/journalsearch.php?q=22766&amp;tip=sid&amp;clean=0"/>
    <hyperlink ref="B43" r:id="rId40" tooltip="view journal details" display="http://www.scimagojr.com/journalsearch.php?q=12400154728&amp;tip=sid&amp;clean=0"/>
    <hyperlink ref="B44" r:id="rId41" tooltip="view journal details" display="http://www.scimagojr.com/journalsearch.php?q=17700156532&amp;tip=sid&amp;clean=0"/>
    <hyperlink ref="B45" r:id="rId42" tooltip="view journal details" display="http://www.scimagojr.com/journalsearch.php?q=15169&amp;tip=sid&amp;clean=0"/>
    <hyperlink ref="B46" r:id="rId43" tooltip="view journal details" display="http://www.scimagojr.com/journalsearch.php?q=24741&amp;tip=sid&amp;clean=0"/>
    <hyperlink ref="B47" r:id="rId44" tooltip="view journal details" display="http://www.scimagojr.com/journalsearch.php?q=6300153113&amp;tip=sid&amp;clean=0"/>
    <hyperlink ref="B48" r:id="rId45" tooltip="view journal details" display="http://www.scimagojr.com/journalsearch.php?q=19700174617&amp;tip=sid&amp;clean=0"/>
    <hyperlink ref="B49" r:id="rId46" tooltip="view journal details" display="http://www.scimagojr.com/journalsearch.php?q=24477&amp;tip=sid&amp;clean=0"/>
    <hyperlink ref="B50" r:id="rId47" tooltip="view journal details" display="http://www.scimagojr.com/journalsearch.php?q=5300152536&amp;tip=sid&amp;clean=0"/>
    <hyperlink ref="B51" r:id="rId48" tooltip="view journal details" display="http://www.scimagojr.com/journalsearch.php?q=4000151911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2012-02-29T06:34:23Z</dcterms:created>
  <dcterms:modified xsi:type="dcterms:W3CDTF">2012-03-05T08:08:13Z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